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sico\OneDrive\Desktop\Planes administrativa\"/>
    </mc:Choice>
  </mc:AlternateContent>
  <xr:revisionPtr revIDLastSave="0" documentId="13_ncr:1_{1DBD76CD-9B0C-45A4-A2AE-C089F5CE12C6}" xr6:coauthVersionLast="47" xr6:coauthVersionMax="47" xr10:uidLastSave="{00000000-0000-0000-0000-000000000000}"/>
  <bookViews>
    <workbookView xWindow="-103" yWindow="-103" windowWidth="24892" windowHeight="13372" tabRatio="741" xr2:uid="{00000000-000D-0000-FFFF-FFFF00000000}"/>
  </bookViews>
  <sheets>
    <sheet name="Incentivos" sheetId="4" r:id="rId1"/>
  </sheets>
  <definedNames>
    <definedName name="_xlnm.Print_Area" localSheetId="0">Incentivos!$B$1:$BA$28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3" i="4" l="1"/>
  <c r="AV14" i="4"/>
  <c r="AU19" i="4" l="1"/>
  <c r="AU18" i="4"/>
  <c r="AU17" i="4"/>
  <c r="AV17" i="4" s="1"/>
  <c r="AU16" i="4"/>
  <c r="AV16" i="4" s="1"/>
  <c r="AU15" i="4"/>
  <c r="AU14" i="4"/>
  <c r="AZ14" i="4" s="1"/>
  <c r="AU13" i="4"/>
  <c r="AV19" i="4"/>
  <c r="AV18" i="4"/>
  <c r="AL15" i="4" l="1"/>
  <c r="AM15" i="4" s="1"/>
  <c r="AL16" i="4"/>
  <c r="AM16" i="4" s="1"/>
  <c r="AL17" i="4"/>
  <c r="AM17" i="4" s="1"/>
  <c r="AL18" i="4"/>
  <c r="AM18" i="4" s="1"/>
  <c r="AL19" i="4"/>
  <c r="AM19" i="4" s="1"/>
  <c r="AL14" i="4"/>
  <c r="AM14" i="4" s="1"/>
  <c r="AL13" i="4"/>
  <c r="AM13" i="4" s="1"/>
  <c r="AY20" i="4"/>
  <c r="AX20" i="4"/>
  <c r="AW20" i="4"/>
  <c r="AZ19" i="4"/>
  <c r="AZ18" i="4"/>
  <c r="AZ17" i="4"/>
  <c r="AV20" i="4" l="1"/>
  <c r="AM20" i="4"/>
  <c r="AZ15" i="4"/>
  <c r="AU20" i="4"/>
  <c r="AZ16" i="4"/>
  <c r="AZ13" i="4"/>
  <c r="AZ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Administrativa</author>
  </authors>
  <commentList>
    <comment ref="D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Administrativa:
OBJETIVO: </t>
        </r>
        <r>
          <rPr>
            <sz val="9"/>
            <color indexed="81"/>
            <rFont val="Tahoma"/>
            <family val="2"/>
          </rPr>
          <t xml:space="preserve">Que se quiere conseguir del plan </t>
        </r>
      </text>
    </comment>
    <comment ref="H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Medición en Numero o porcentaje del </t>
        </r>
      </text>
    </comment>
  </commentList>
</comments>
</file>

<file path=xl/sharedStrings.xml><?xml version="1.0" encoding="utf-8"?>
<sst xmlns="http://schemas.openxmlformats.org/spreadsheetml/2006/main" count="139" uniqueCount="90">
  <si>
    <t>Código: F.24.PO.DE</t>
  </si>
  <si>
    <t>Versión: 0.4</t>
  </si>
  <si>
    <t>Fecha: 27.07.18</t>
  </si>
  <si>
    <t>Página 1 de 1</t>
  </si>
  <si>
    <t>Nombre del Plan:</t>
  </si>
  <si>
    <t xml:space="preserve">Vigencia: </t>
  </si>
  <si>
    <t xml:space="preserve">1.Información  Base plan de Acción </t>
  </si>
  <si>
    <t>3. Información Recursos Financieros  (Cifras en Pesos COP)</t>
  </si>
  <si>
    <t>INDICADOR</t>
  </si>
  <si>
    <t>LOGRO</t>
  </si>
  <si>
    <t>FRECUENCIA</t>
  </si>
  <si>
    <t>RESPONSABLE</t>
  </si>
  <si>
    <t>PERIODO DE PLANIFICACION Y MEDICION (MENSUAL)</t>
  </si>
  <si>
    <t>AVANCE METAS</t>
  </si>
  <si>
    <t>DETALLE DE LA  EVIDENCIA</t>
  </si>
  <si>
    <t>NOTAS</t>
  </si>
  <si>
    <t>RECURSOS PROGRAMADOS TOTALES -  ACTUAL</t>
  </si>
  <si>
    <t>RECURSOS EJECUTADOS RECURSOS PROPIOS</t>
  </si>
  <si>
    <t>% EJECUTADO RECURSOS PROPIOS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</si>
  <si>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</si>
  <si>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</si>
  <si>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</si>
  <si>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</si>
  <si>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</si>
  <si>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</si>
  <si>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</si>
  <si>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</si>
  <si>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</si>
  <si>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</si>
  <si>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</si>
  <si>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</si>
  <si>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% CUMPLIMIENTO</t>
  </si>
  <si>
    <t>PLA</t>
  </si>
  <si>
    <t>RES</t>
  </si>
  <si>
    <t>FECHA:</t>
  </si>
  <si>
    <t>Rubros Presupuestales</t>
  </si>
  <si>
    <t>Recursos Propios</t>
  </si>
  <si>
    <t>Recursos Gestionados</t>
  </si>
  <si>
    <t xml:space="preserve">Recurso Humano </t>
  </si>
  <si>
    <t>Trimestral</t>
  </si>
  <si>
    <t>PORCENTAJE DE CUMPLIMIENTO EN METAS</t>
  </si>
  <si>
    <t>TOTALES RECURSOS</t>
  </si>
  <si>
    <t xml:space="preserve">      </t>
  </si>
  <si>
    <t>Elaboró:</t>
  </si>
  <si>
    <t>Revisó:</t>
  </si>
  <si>
    <t>Fecha:</t>
  </si>
  <si>
    <t>METAS</t>
  </si>
  <si>
    <t xml:space="preserve">PLAN DE ACCIÓN ESTRATEGICO INSTITUCIONAL </t>
  </si>
  <si>
    <t>No.</t>
  </si>
  <si>
    <t xml:space="preserve">PROCESO 
</t>
  </si>
  <si>
    <t>ANUAL</t>
  </si>
  <si>
    <t>Subdirección Administrativa y Financiera</t>
  </si>
  <si>
    <t>Gestión del Talento humano</t>
  </si>
  <si>
    <t xml:space="preserve">INFORME FINAL CON EJECUCIÓN DEL PLAN </t>
  </si>
  <si>
    <t xml:space="preserve">NOMBRE DEL PLAN </t>
  </si>
  <si>
    <t>PROGRAMA
(Objetivos especificos)</t>
  </si>
  <si>
    <t>OBJETO DEL PLAN
(Objetivo General)</t>
  </si>
  <si>
    <t>PLAN Y CRONOGRAMA</t>
  </si>
  <si>
    <t>Cuando aplique según cronograma</t>
  </si>
  <si>
    <t>Establecer mecanismos que permitan identificar el cumplimiento de actividades establecidas dentro del plan</t>
  </si>
  <si>
    <t>PLAN  DE INCENTIVOS INSTITUCIONALES</t>
  </si>
  <si>
    <t>Desarrollar actividades orientadas a propiciar condiciones en el ambiente de trabajo que motiven al servidor, favorezcan su calidad de vida laboral y desarrollo personal, buscando el mejoramiento de su nivel de vida y el de sus familias.</t>
  </si>
  <si>
    <t>Número de convenios/contrato realizados</t>
  </si>
  <si>
    <t>CONVENIO</t>
  </si>
  <si>
    <t>Establecer mecanismos que permitan identificar y establecer actividades enfocadas en la mejora continua de la calidad de vida de los funcionarios</t>
  </si>
  <si>
    <t>Nº planes ejecutados / Nº de planes formulados</t>
  </si>
  <si>
    <t>Nº Encuestas aplicadas a los servidores  / Nº de encuesta programadas</t>
  </si>
  <si>
    <t>Nº  de seguimientos al Plan realizados / Nº de seguimientos al Plan programados</t>
  </si>
  <si>
    <t>Nº  de informes final entregados del Plan / Nº de informes finales programados</t>
  </si>
  <si>
    <t>PLAN DE INCENTIVOS INSTITUCIONALES</t>
  </si>
  <si>
    <t>2.1.2.02.02.008 Servicios prestados a las empresas y servicios de producción </t>
  </si>
  <si>
    <t>ENCUESTAS APLICADAS</t>
  </si>
  <si>
    <t>1. Realizar el Diagnóstico de necesidades con base en un instrumento de recolección de información aplicado a los servidores públicos de la entidads</t>
  </si>
  <si>
    <t>2. Formular, programar y adoptar el Plan de Bienestar Incluyendo en el  los siguientes temas:
-Deportivos, recreativos y vacacionales
-Artísticos y culturales
-Promoción y prevención de la salud
-Educación en artes y artesanías
-Promoción de programas de vivienda
-Clima laboral
-Cambio organizacional
-Adaptación laboral
-Preparación a los prepensionados para el retiro del servicio
-Cultura organizacional
-Programas de incentivos
-Trabajo en equipo
-Educación formal (primaria, secundaria y media, superior)</t>
  </si>
  <si>
    <t xml:space="preserve">4. Ejecutar las actividades del Plan de Bienestar de acuerdo a la programación, validar los reportes de actividades  y realizar consolidado de asistentes a actividades. </t>
  </si>
  <si>
    <t xml:space="preserve">5. Realizar evaluación de satisfacción a cada actividad realizada. </t>
  </si>
  <si>
    <t>6. Realizar seguimiento trimestral al cumplimiento del Plan de Incentivos</t>
  </si>
  <si>
    <t>7. Entregar informe final de ejecución del Plan de Incentivos</t>
  </si>
  <si>
    <t>2.1.2.02.02.009 Servicios para la comunidad, sociales y personales</t>
  </si>
  <si>
    <t>Nº seguimeitnos a actividades ejecutadas / Nº de actividades programadas</t>
  </si>
  <si>
    <t>Nº de evaluaciones y seguimientos a actividades medidas / Nº de actividades programadas</t>
  </si>
  <si>
    <t>Evidencia mensual de actividades ejecutadas</t>
  </si>
  <si>
    <t>Evaluación de satisfacción aplicada a los participantes de las diferentes actividades</t>
  </si>
  <si>
    <t xml:space="preserve">Seguimiento trimestral a cumplimiento del Plan </t>
  </si>
  <si>
    <t>META 2024</t>
  </si>
  <si>
    <t>2.Información de Gestión de Metas año 2024</t>
  </si>
  <si>
    <t>DETALLE RECURSOS PROGRAMADOS - 2024</t>
  </si>
  <si>
    <t>DETALLE DE RECURSOS EJECUTADOS - 2024</t>
  </si>
  <si>
    <t>3. Realizar convenio/contrato de ejecución para el plan de incentivos del INVISBU para la vigencia 2024</t>
  </si>
  <si>
    <t>MARITZA GOMEZ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</si>
</sst>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0.0%"/>
    <numFmt numFmtId="168" formatCode="&quot;$&quot;\ #,##0"/>
    <numFmt numFmtId="169" formatCode="_(* #,##0_);_(* \(#,##0\);_(* &quot;-&quot;??_);_(@_)"/>
    <numFmt numFmtId="170" formatCode="[$-C0A]d\-mmm\-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Arial"/>
      <family val="2"/>
    </font>
    <font>
      <sz val="10"/>
      <name val="Arial Narrow"/>
      <family val="2"/>
    </font>
    <font>
      <b/>
      <u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Zurich BT"/>
      <family val="2"/>
    </font>
    <font>
      <b/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3" fillId="0" borderId="0"/>
    <xf numFmtId="165" fontId="1" fillId="0" borderId="0" applyFont="0" applyFill="0" applyBorder="0" applyAlignment="0" applyProtection="0"/>
    <xf numFmtId="168" fontId="13" fillId="0" borderId="0"/>
    <xf numFmtId="166" fontId="14" fillId="0" borderId="0" applyFont="0" applyFill="0" applyBorder="0" applyAlignment="0" applyProtection="0"/>
  </cellStyleXfs>
  <cellXfs count="19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/>
    </xf>
    <xf numFmtId="168" fontId="2" fillId="2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67" fontId="3" fillId="4" borderId="2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169" fontId="3" fillId="4" borderId="29" xfId="2" applyNumberFormat="1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170" fontId="3" fillId="4" borderId="29" xfId="0" applyNumberFormat="1" applyFont="1" applyFill="1" applyBorder="1" applyAlignment="1">
      <alignment horizontal="center" vertical="center" wrapText="1"/>
    </xf>
    <xf numFmtId="9" fontId="3" fillId="7" borderId="22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9" fontId="3" fillId="4" borderId="22" xfId="1" applyFont="1" applyFill="1" applyBorder="1" applyAlignment="1">
      <alignment horizontal="center" vertical="center" wrapText="1"/>
    </xf>
    <xf numFmtId="168" fontId="5" fillId="4" borderId="22" xfId="0" applyNumberFormat="1" applyFont="1" applyFill="1" applyBorder="1" applyAlignment="1">
      <alignment horizontal="center" vertical="center"/>
    </xf>
    <xf numFmtId="168" fontId="3" fillId="4" borderId="22" xfId="0" applyNumberFormat="1" applyFont="1" applyFill="1" applyBorder="1" applyAlignment="1">
      <alignment horizontal="center" vertical="center" wrapText="1"/>
    </xf>
    <xf numFmtId="168" fontId="3" fillId="7" borderId="22" xfId="0" applyNumberFormat="1" applyFont="1" applyFill="1" applyBorder="1" applyAlignment="1">
      <alignment horizontal="center" vertical="center" wrapText="1"/>
    </xf>
    <xf numFmtId="9" fontId="3" fillId="7" borderId="2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3" fontId="5" fillId="0" borderId="0" xfId="0" applyNumberFormat="1" applyFont="1" applyAlignment="1" applyProtection="1">
      <alignment horizontal="left" wrapText="1"/>
      <protection locked="0"/>
    </xf>
    <xf numFmtId="168" fontId="2" fillId="2" borderId="0" xfId="0" applyNumberFormat="1" applyFont="1" applyFill="1" applyAlignment="1">
      <alignment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168" fontId="7" fillId="2" borderId="0" xfId="0" applyNumberFormat="1" applyFont="1" applyFill="1" applyAlignment="1">
      <alignment horizontal="center" vertical="center"/>
    </xf>
    <xf numFmtId="168" fontId="7" fillId="2" borderId="0" xfId="0" applyNumberFormat="1" applyFont="1" applyFill="1" applyAlignment="1">
      <alignment horizontal="left" wrapText="1"/>
    </xf>
    <xf numFmtId="168" fontId="7" fillId="2" borderId="0" xfId="0" applyNumberFormat="1" applyFont="1" applyFill="1" applyAlignment="1">
      <alignment horizontal="right" wrapText="1"/>
    </xf>
    <xf numFmtId="0" fontId="5" fillId="4" borderId="22" xfId="0" applyFont="1" applyFill="1" applyBorder="1" applyAlignment="1">
      <alignment horizontal="center" vertical="center" wrapText="1"/>
    </xf>
    <xf numFmtId="168" fontId="5" fillId="4" borderId="36" xfId="0" applyNumberFormat="1" applyFont="1" applyFill="1" applyBorder="1" applyAlignment="1">
      <alignment horizontal="center" vertical="center"/>
    </xf>
    <xf numFmtId="168" fontId="3" fillId="7" borderId="36" xfId="0" applyNumberFormat="1" applyFont="1" applyFill="1" applyBorder="1" applyAlignment="1">
      <alignment horizontal="center" vertical="center" wrapText="1"/>
    </xf>
    <xf numFmtId="9" fontId="3" fillId="7" borderId="37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9" fontId="3" fillId="2" borderId="22" xfId="0" applyNumberFormat="1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3" fillId="7" borderId="36" xfId="0" applyFont="1" applyFill="1" applyBorder="1" applyAlignment="1">
      <alignment horizontal="center" vertical="center" wrapText="1"/>
    </xf>
    <xf numFmtId="168" fontId="3" fillId="4" borderId="36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0" fillId="2" borderId="22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168" fontId="5" fillId="4" borderId="36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left" vertical="center" wrapText="1"/>
    </xf>
    <xf numFmtId="168" fontId="5" fillId="4" borderId="29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 wrapText="1"/>
    </xf>
    <xf numFmtId="9" fontId="3" fillId="7" borderId="18" xfId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9" fontId="3" fillId="4" borderId="18" xfId="1" applyFont="1" applyFill="1" applyBorder="1" applyAlignment="1">
      <alignment horizontal="center" vertical="center" wrapText="1"/>
    </xf>
    <xf numFmtId="168" fontId="3" fillId="7" borderId="13" xfId="0" applyNumberFormat="1" applyFont="1" applyFill="1" applyBorder="1" applyAlignment="1">
      <alignment horizontal="center" vertical="center" wrapText="1"/>
    </xf>
    <xf numFmtId="9" fontId="3" fillId="7" borderId="15" xfId="0" applyNumberFormat="1" applyFont="1" applyFill="1" applyBorder="1" applyAlignment="1">
      <alignment horizontal="center" vertical="center" wrapText="1"/>
    </xf>
    <xf numFmtId="168" fontId="5" fillId="4" borderId="13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9" fontId="3" fillId="7" borderId="29" xfId="1" applyFont="1" applyFill="1" applyBorder="1" applyAlignment="1">
      <alignment horizontal="center" vertical="center" wrapText="1"/>
    </xf>
    <xf numFmtId="9" fontId="3" fillId="4" borderId="29" xfId="1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1" fontId="3" fillId="5" borderId="36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9" fontId="3" fillId="2" borderId="29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8" fontId="5" fillId="4" borderId="13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9" fontId="3" fillId="3" borderId="18" xfId="2" applyNumberFormat="1" applyFont="1" applyFill="1" applyBorder="1" applyAlignment="1">
      <alignment horizontal="center" vertical="center" wrapText="1"/>
    </xf>
    <xf numFmtId="169" fontId="3" fillId="3" borderId="22" xfId="2" applyNumberFormat="1" applyFont="1" applyFill="1" applyBorder="1" applyAlignment="1">
      <alignment horizontal="center" vertical="center" wrapText="1"/>
    </xf>
    <xf numFmtId="169" fontId="3" fillId="3" borderId="29" xfId="2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1" fontId="3" fillId="5" borderId="18" xfId="0" applyNumberFormat="1" applyFont="1" applyFill="1" applyBorder="1" applyAlignment="1">
      <alignment horizontal="center" vertical="center" wrapText="1"/>
    </xf>
    <xf numFmtId="1" fontId="3" fillId="5" borderId="22" xfId="0" applyNumberFormat="1" applyFont="1" applyFill="1" applyBorder="1" applyAlignment="1">
      <alignment horizontal="center" vertical="center" wrapText="1"/>
    </xf>
    <xf numFmtId="10" fontId="3" fillId="5" borderId="19" xfId="0" applyNumberFormat="1" applyFont="1" applyFill="1" applyBorder="1" applyAlignment="1">
      <alignment horizontal="center" vertical="center" wrapText="1"/>
    </xf>
    <xf numFmtId="10" fontId="3" fillId="5" borderId="26" xfId="0" applyNumberFormat="1" applyFont="1" applyFill="1" applyBorder="1" applyAlignment="1">
      <alignment horizontal="center" vertical="center" wrapText="1"/>
    </xf>
    <xf numFmtId="169" fontId="3" fillId="4" borderId="22" xfId="2" applyNumberFormat="1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69" fontId="3" fillId="4" borderId="18" xfId="2" applyNumberFormat="1" applyFont="1" applyFill="1" applyBorder="1" applyAlignment="1">
      <alignment horizontal="center" vertical="center" textRotation="45" wrapText="1"/>
    </xf>
    <xf numFmtId="169" fontId="3" fillId="4" borderId="22" xfId="2" applyNumberFormat="1" applyFont="1" applyFill="1" applyBorder="1" applyAlignment="1">
      <alignment horizontal="center" vertical="center" textRotation="45" wrapText="1"/>
    </xf>
    <xf numFmtId="169" fontId="3" fillId="4" borderId="29" xfId="2" applyNumberFormat="1" applyFont="1" applyFill="1" applyBorder="1" applyAlignment="1">
      <alignment horizontal="center" vertical="center" textRotation="45" wrapText="1"/>
    </xf>
    <xf numFmtId="169" fontId="3" fillId="3" borderId="17" xfId="2" applyNumberFormat="1" applyFont="1" applyFill="1" applyBorder="1" applyAlignment="1">
      <alignment horizontal="center" vertical="center" wrapText="1"/>
    </xf>
    <xf numFmtId="169" fontId="3" fillId="3" borderId="21" xfId="2" applyNumberFormat="1" applyFont="1" applyFill="1" applyBorder="1" applyAlignment="1">
      <alignment horizontal="center" vertical="center" wrapText="1"/>
    </xf>
    <xf numFmtId="169" fontId="3" fillId="3" borderId="28" xfId="2" applyNumberFormat="1" applyFont="1" applyFill="1" applyBorder="1" applyAlignment="1">
      <alignment horizontal="center" vertical="center" wrapText="1"/>
    </xf>
    <xf numFmtId="169" fontId="3" fillId="3" borderId="14" xfId="2" applyNumberFormat="1" applyFont="1" applyFill="1" applyBorder="1" applyAlignment="1">
      <alignment horizontal="center" vertical="center" wrapText="1"/>
    </xf>
    <xf numFmtId="169" fontId="3" fillId="3" borderId="16" xfId="2" applyNumberFormat="1" applyFont="1" applyFill="1" applyBorder="1" applyAlignment="1">
      <alignment horizontal="center" vertical="center" wrapText="1"/>
    </xf>
    <xf numFmtId="169" fontId="3" fillId="3" borderId="23" xfId="2" applyNumberFormat="1" applyFont="1" applyFill="1" applyBorder="1" applyAlignment="1">
      <alignment horizontal="center" vertical="center" wrapText="1"/>
    </xf>
    <xf numFmtId="169" fontId="3" fillId="3" borderId="24" xfId="2" applyNumberFormat="1" applyFont="1" applyFill="1" applyBorder="1" applyAlignment="1">
      <alignment horizontal="center" vertical="center" wrapText="1"/>
    </xf>
    <xf numFmtId="169" fontId="3" fillId="3" borderId="30" xfId="2" applyNumberFormat="1" applyFont="1" applyFill="1" applyBorder="1" applyAlignment="1">
      <alignment horizontal="center" vertical="center" wrapText="1"/>
    </xf>
    <xf numFmtId="169" fontId="3" fillId="3" borderId="31" xfId="2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9" fontId="3" fillId="2" borderId="7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" fontId="2" fillId="2" borderId="10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168" fontId="2" fillId="2" borderId="1" xfId="0" applyNumberFormat="1" applyFont="1" applyFill="1" applyBorder="1" applyAlignment="1">
      <alignment horizontal="left" vertical="center"/>
    </xf>
    <xf numFmtId="168" fontId="2" fillId="2" borderId="3" xfId="0" applyNumberFormat="1" applyFont="1" applyFill="1" applyBorder="1" applyAlignment="1">
      <alignment horizontal="left" vertical="center"/>
    </xf>
    <xf numFmtId="168" fontId="2" fillId="2" borderId="2" xfId="0" applyNumberFormat="1" applyFont="1" applyFill="1" applyBorder="1" applyAlignment="1">
      <alignment horizontal="left" vertical="center"/>
    </xf>
    <xf numFmtId="168" fontId="2" fillId="2" borderId="9" xfId="0" applyNumberFormat="1" applyFont="1" applyFill="1" applyBorder="1" applyAlignment="1">
      <alignment horizontal="left" vertical="center"/>
    </xf>
    <xf numFmtId="168" fontId="2" fillId="2" borderId="10" xfId="0" applyNumberFormat="1" applyFont="1" applyFill="1" applyBorder="1" applyAlignment="1">
      <alignment horizontal="left" vertical="center"/>
    </xf>
    <xf numFmtId="168" fontId="2" fillId="2" borderId="11" xfId="0" applyNumberFormat="1" applyFont="1" applyFill="1" applyBorder="1" applyAlignment="1">
      <alignment horizontal="left" vertical="center"/>
    </xf>
    <xf numFmtId="169" fontId="3" fillId="4" borderId="22" xfId="2" applyNumberFormat="1" applyFont="1" applyFill="1" applyBorder="1" applyAlignment="1">
      <alignment horizontal="center" vertical="center" textRotation="30" wrapText="1"/>
    </xf>
    <xf numFmtId="169" fontId="3" fillId="4" borderId="25" xfId="2" applyNumberFormat="1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68" fontId="3" fillId="2" borderId="8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2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169" fontId="3" fillId="4" borderId="18" xfId="2" applyNumberFormat="1" applyFont="1" applyFill="1" applyBorder="1" applyAlignment="1">
      <alignment horizontal="center" vertical="center" textRotation="30" wrapText="1"/>
    </xf>
    <xf numFmtId="169" fontId="3" fillId="4" borderId="29" xfId="2" applyNumberFormat="1" applyFont="1" applyFill="1" applyBorder="1" applyAlignment="1">
      <alignment horizontal="center" vertical="center" textRotation="30" wrapText="1"/>
    </xf>
    <xf numFmtId="169" fontId="3" fillId="4" borderId="13" xfId="2" applyNumberFormat="1" applyFont="1" applyFill="1" applyBorder="1" applyAlignment="1">
      <alignment horizontal="center" vertical="center" wrapText="1"/>
    </xf>
    <xf numFmtId="169" fontId="3" fillId="4" borderId="32" xfId="2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textRotation="90"/>
    </xf>
    <xf numFmtId="0" fontId="3" fillId="4" borderId="27" xfId="0" applyFont="1" applyFill="1" applyBorder="1" applyAlignment="1">
      <alignment horizontal="center" vertical="center" textRotation="90"/>
    </xf>
    <xf numFmtId="0" fontId="3" fillId="4" borderId="35" xfId="0" applyFont="1" applyFill="1" applyBorder="1" applyAlignment="1">
      <alignment horizontal="center" vertical="center" textRotation="90"/>
    </xf>
    <xf numFmtId="1" fontId="3" fillId="5" borderId="36" xfId="0" applyNumberFormat="1" applyFont="1" applyFill="1" applyBorder="1" applyAlignment="1">
      <alignment horizontal="center" vertical="center" wrapText="1"/>
    </xf>
    <xf numFmtId="10" fontId="3" fillId="5" borderId="37" xfId="0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textRotation="90" wrapText="1"/>
    </xf>
    <xf numFmtId="4" fontId="3" fillId="2" borderId="21" xfId="0" applyNumberFormat="1" applyFont="1" applyFill="1" applyBorder="1" applyAlignment="1">
      <alignment horizontal="center" vertical="center" textRotation="90" wrapText="1"/>
    </xf>
    <xf numFmtId="4" fontId="3" fillId="2" borderId="28" xfId="0" applyNumberFormat="1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left" vertical="center" wrapText="1"/>
    </xf>
    <xf numFmtId="169" fontId="3" fillId="4" borderId="18" xfId="2" applyNumberFormat="1" applyFont="1" applyFill="1" applyBorder="1" applyAlignment="1">
      <alignment horizontal="center" vertical="center" wrapText="1"/>
    </xf>
    <xf numFmtId="169" fontId="3" fillId="4" borderId="29" xfId="2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9" fontId="3" fillId="2" borderId="19" xfId="1" applyFont="1" applyFill="1" applyBorder="1" applyAlignment="1">
      <alignment horizontal="center" vertical="center"/>
    </xf>
    <xf numFmtId="9" fontId="3" fillId="2" borderId="33" xfId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 vertical="center"/>
    </xf>
    <xf numFmtId="168" fontId="3" fillId="2" borderId="6" xfId="0" applyNumberFormat="1" applyFont="1" applyFill="1" applyBorder="1" applyAlignment="1">
      <alignment horizontal="center" vertical="center"/>
    </xf>
    <xf numFmtId="168" fontId="3" fillId="2" borderId="3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</cellXfs>
  <cellStyles count="8">
    <cellStyle name="Millares 2" xfId="7" xr:uid="{00000000-0005-0000-0000-000001000000}"/>
    <cellStyle name="Millares 3" xfId="2" xr:uid="{00000000-0005-0000-0000-000002000000}"/>
    <cellStyle name="Moneda 2" xfId="5" xr:uid="{00000000-0005-0000-0000-000003000000}"/>
    <cellStyle name="Normal" xfId="0" builtinId="0"/>
    <cellStyle name="Normal 2" xfId="3" xr:uid="{00000000-0005-0000-0000-000005000000}"/>
    <cellStyle name="Normal 2 2" xfId="4" xr:uid="{00000000-0005-0000-0000-000006000000}"/>
    <cellStyle name="Normal 3" xfId="6" xr:uid="{00000000-0005-0000-0000-000007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612321</xdr:colOff>
      <xdr:row>1</xdr:row>
      <xdr:rowOff>136070</xdr:rowOff>
    </xdr:from>
    <xdr:to>
      <xdr:col>5</xdr:col>
      <xdr:colOff>2299607</xdr:colOff>
      <xdr:row>4</xdr:row>
      <xdr:rowOff>196720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A545CE-5016-42E7-97AB-E2E40C3D8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178" y="312963"/>
          <a:ext cx="5197929" cy="10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EE37"/>
  <sheetViews>
    <sheetView tabSelected="1" view="pageBreakPreview" zoomScale="55" zoomScaleNormal="40" zoomScaleSheetLayoutView="55" workbookViewId="0">
      <selection activeCell="C26" sqref="C26"/>
    </sheetView>
  </sheetViews>
  <sheetFormatPr baseColWidth="10" defaultColWidth="56.69140625" defaultRowHeight="12.9"/>
  <cols>
    <col min="1" max="1" width="1.69140625" style="1" customWidth="1"/>
    <col min="2" max="2" width="15.53515625" style="1" customWidth="1"/>
    <col min="3" max="3" width="20.84375" style="2" customWidth="1"/>
    <col min="4" max="4" width="14.69140625" style="2" customWidth="1"/>
    <col min="5" max="5" width="1.53515625" style="2" customWidth="1"/>
    <col min="6" max="6" width="42.3828125" style="1" customWidth="1"/>
    <col min="7" max="7" width="4.69140625" style="1" customWidth="1"/>
    <col min="8" max="8" width="26.3828125" style="1" customWidth="1"/>
    <col min="9" max="9" width="7.84375" style="1" customWidth="1"/>
    <col min="10" max="10" width="9.3046875" style="1" customWidth="1"/>
    <col min="11" max="11" width="12.69140625" style="1" customWidth="1"/>
    <col min="12" max="12" width="21.53515625" style="1" customWidth="1"/>
    <col min="13" max="13" width="10.84375" style="1" customWidth="1"/>
    <col min="14" max="35" width="4.69140625" style="1" customWidth="1"/>
    <col min="36" max="36" width="6.69140625" style="1" customWidth="1"/>
    <col min="37" max="37" width="8.3828125" style="1" bestFit="1" customWidth="1"/>
    <col min="38" max="38" width="9.15234375" style="1" customWidth="1"/>
    <col min="39" max="39" width="15" style="3" customWidth="1"/>
    <col min="40" max="40" width="17.3046875" style="1" customWidth="1"/>
    <col min="41" max="41" width="10.84375" style="1" customWidth="1"/>
    <col min="42" max="42" width="4.69140625" style="1" hidden="1" customWidth="1"/>
    <col min="43" max="43" width="19" style="1" customWidth="1"/>
    <col min="44" max="44" width="12.15234375" style="4" customWidth="1"/>
    <col min="45" max="45" width="16.84375" style="4" customWidth="1"/>
    <col min="46" max="46" width="10.69140625" style="4" customWidth="1"/>
    <col min="47" max="47" width="19.3046875" style="4" customWidth="1"/>
    <col min="48" max="48" width="14.15234375" style="4" customWidth="1"/>
    <col min="49" max="50" width="13.15234375" style="4" customWidth="1"/>
    <col min="51" max="51" width="10.69140625" style="4" customWidth="1"/>
    <col min="52" max="52" width="17.3828125" style="5" customWidth="1"/>
    <col min="53" max="53" width="11.15234375" style="2" customWidth="1"/>
    <col min="54" max="16384" width="56.69140625" style="1"/>
  </cols>
  <sheetData>
    <row r="1" spans="2:135" ht="13.3" thickBot="1"/>
    <row r="2" spans="2:135" ht="24.75" customHeight="1" thickBot="1">
      <c r="B2" s="84"/>
      <c r="C2" s="78"/>
      <c r="D2" s="78"/>
      <c r="E2" s="78"/>
      <c r="F2" s="78"/>
      <c r="G2" s="79"/>
      <c r="H2" s="84" t="s">
        <v>47</v>
      </c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9"/>
      <c r="AU2" s="138" t="s">
        <v>0</v>
      </c>
      <c r="AV2" s="139"/>
      <c r="AW2" s="139"/>
      <c r="AX2" s="139"/>
      <c r="AY2" s="139"/>
      <c r="AZ2" s="140"/>
    </row>
    <row r="3" spans="2:135" ht="25.5" customHeight="1" thickBot="1">
      <c r="B3" s="85"/>
      <c r="C3" s="80"/>
      <c r="D3" s="80"/>
      <c r="E3" s="80"/>
      <c r="F3" s="80"/>
      <c r="G3" s="81"/>
      <c r="H3" s="85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1"/>
      <c r="AU3" s="138" t="s">
        <v>1</v>
      </c>
      <c r="AV3" s="139"/>
      <c r="AW3" s="139"/>
      <c r="AX3" s="139"/>
      <c r="AY3" s="139"/>
      <c r="AZ3" s="140"/>
    </row>
    <row r="4" spans="2:135" ht="25.5" customHeight="1" thickBot="1">
      <c r="B4" s="85"/>
      <c r="C4" s="80"/>
      <c r="D4" s="80"/>
      <c r="E4" s="80"/>
      <c r="F4" s="80"/>
      <c r="G4" s="81"/>
      <c r="H4" s="85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1"/>
      <c r="AU4" s="138" t="s">
        <v>2</v>
      </c>
      <c r="AV4" s="139"/>
      <c r="AW4" s="139"/>
      <c r="AX4" s="139"/>
      <c r="AY4" s="139"/>
      <c r="AZ4" s="140"/>
    </row>
    <row r="5" spans="2:135" ht="25.5" customHeight="1" thickBot="1">
      <c r="B5" s="86"/>
      <c r="C5" s="82"/>
      <c r="D5" s="82"/>
      <c r="E5" s="82"/>
      <c r="F5" s="82"/>
      <c r="G5" s="83"/>
      <c r="H5" s="86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3"/>
      <c r="AU5" s="141" t="s">
        <v>3</v>
      </c>
      <c r="AV5" s="142"/>
      <c r="AW5" s="142"/>
      <c r="AX5" s="142"/>
      <c r="AY5" s="142"/>
      <c r="AZ5" s="143"/>
    </row>
    <row r="6" spans="2:135" ht="5.15" customHeight="1" thickBot="1"/>
    <row r="7" spans="2:135" ht="20.149999999999999" customHeight="1" thickBot="1">
      <c r="B7" s="90" t="s">
        <v>4</v>
      </c>
      <c r="C7" s="93"/>
      <c r="D7" s="91" t="s">
        <v>60</v>
      </c>
      <c r="E7" s="91"/>
      <c r="F7" s="91"/>
      <c r="G7" s="91"/>
      <c r="H7" s="92"/>
      <c r="J7" s="136" t="s">
        <v>5</v>
      </c>
      <c r="K7" s="137"/>
      <c r="L7" s="35">
        <v>2024</v>
      </c>
    </row>
    <row r="8" spans="2:135" ht="5.15" customHeight="1" thickBot="1"/>
    <row r="9" spans="2:135" ht="13.3" thickBot="1">
      <c r="B9" s="94" t="s">
        <v>6</v>
      </c>
      <c r="C9" s="95"/>
      <c r="D9" s="95"/>
      <c r="E9" s="95"/>
      <c r="F9" s="95"/>
      <c r="G9" s="95"/>
      <c r="H9" s="95"/>
      <c r="I9" s="96" t="s">
        <v>85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7" t="s">
        <v>7</v>
      </c>
      <c r="AR9" s="97"/>
      <c r="AS9" s="97"/>
      <c r="AT9" s="97"/>
      <c r="AU9" s="97"/>
      <c r="AV9" s="97"/>
      <c r="AW9" s="97"/>
      <c r="AX9" s="97"/>
      <c r="AY9" s="97"/>
      <c r="AZ9" s="98"/>
    </row>
    <row r="10" spans="2:135" ht="26.5" customHeight="1">
      <c r="B10" s="116" t="s">
        <v>54</v>
      </c>
      <c r="C10" s="116" t="s">
        <v>56</v>
      </c>
      <c r="D10" s="87" t="s">
        <v>55</v>
      </c>
      <c r="E10" s="119" t="s">
        <v>46</v>
      </c>
      <c r="F10" s="120"/>
      <c r="G10" s="87" t="s">
        <v>48</v>
      </c>
      <c r="H10" s="87" t="s">
        <v>8</v>
      </c>
      <c r="I10" s="173" t="s">
        <v>84</v>
      </c>
      <c r="J10" s="113" t="s">
        <v>9</v>
      </c>
      <c r="K10" s="156" t="s">
        <v>10</v>
      </c>
      <c r="L10" s="156" t="s">
        <v>11</v>
      </c>
      <c r="M10" s="158" t="s">
        <v>49</v>
      </c>
      <c r="N10" s="106" t="s">
        <v>12</v>
      </c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 t="s">
        <v>13</v>
      </c>
      <c r="AM10" s="106"/>
      <c r="AN10" s="107" t="s">
        <v>14</v>
      </c>
      <c r="AO10" s="160"/>
      <c r="AP10" s="163" t="s">
        <v>15</v>
      </c>
      <c r="AQ10" s="99" t="s">
        <v>86</v>
      </c>
      <c r="AR10" s="99"/>
      <c r="AS10" s="99"/>
      <c r="AT10" s="99"/>
      <c r="AU10" s="101" t="s">
        <v>16</v>
      </c>
      <c r="AV10" s="101" t="s">
        <v>17</v>
      </c>
      <c r="AW10" s="101" t="s">
        <v>87</v>
      </c>
      <c r="AX10" s="101"/>
      <c r="AY10" s="101"/>
      <c r="AZ10" s="103" t="s">
        <v>18</v>
      </c>
    </row>
    <row r="11" spans="2:135" s="8" customFormat="1" ht="12" customHeight="1">
      <c r="B11" s="117"/>
      <c r="C11" s="117"/>
      <c r="D11" s="88"/>
      <c r="E11" s="121"/>
      <c r="F11" s="122"/>
      <c r="G11" s="88"/>
      <c r="H11" s="88"/>
      <c r="I11" s="105"/>
      <c r="J11" s="114"/>
      <c r="K11" s="144"/>
      <c r="L11" s="144"/>
      <c r="M11" s="145"/>
      <c r="N11" s="105" t="s">
        <v>19</v>
      </c>
      <c r="O11" s="105"/>
      <c r="P11" s="105" t="s">
        <v>20</v>
      </c>
      <c r="Q11" s="105"/>
      <c r="R11" s="105" t="s">
        <v>21</v>
      </c>
      <c r="S11" s="105"/>
      <c r="T11" s="105" t="s">
        <v>22</v>
      </c>
      <c r="U11" s="105"/>
      <c r="V11" s="105" t="s">
        <v>23</v>
      </c>
      <c r="W11" s="105"/>
      <c r="X11" s="105" t="s">
        <v>24</v>
      </c>
      <c r="Y11" s="105"/>
      <c r="Z11" s="105" t="s">
        <v>25</v>
      </c>
      <c r="AA11" s="105"/>
      <c r="AB11" s="105" t="s">
        <v>26</v>
      </c>
      <c r="AC11" s="105"/>
      <c r="AD11" s="105" t="s">
        <v>27</v>
      </c>
      <c r="AE11" s="105"/>
      <c r="AF11" s="105" t="s">
        <v>28</v>
      </c>
      <c r="AG11" s="105"/>
      <c r="AH11" s="105" t="s">
        <v>29</v>
      </c>
      <c r="AI11" s="105"/>
      <c r="AJ11" s="105" t="s">
        <v>30</v>
      </c>
      <c r="AK11" s="105"/>
      <c r="AL11" s="6" t="s">
        <v>9</v>
      </c>
      <c r="AM11" s="7" t="s">
        <v>31</v>
      </c>
      <c r="AN11" s="108"/>
      <c r="AO11" s="161"/>
      <c r="AP11" s="164"/>
      <c r="AQ11" s="100"/>
      <c r="AR11" s="100"/>
      <c r="AS11" s="100"/>
      <c r="AT11" s="100"/>
      <c r="AU11" s="102"/>
      <c r="AV11" s="102"/>
      <c r="AW11" s="102"/>
      <c r="AX11" s="102"/>
      <c r="AY11" s="102"/>
      <c r="AZ11" s="104"/>
    </row>
    <row r="12" spans="2:135" s="8" customFormat="1" ht="71.25" customHeight="1" thickBot="1">
      <c r="B12" s="118"/>
      <c r="C12" s="118"/>
      <c r="D12" s="89"/>
      <c r="E12" s="123"/>
      <c r="F12" s="124"/>
      <c r="G12" s="89"/>
      <c r="H12" s="89"/>
      <c r="I12" s="174"/>
      <c r="J12" s="115"/>
      <c r="K12" s="157"/>
      <c r="L12" s="157"/>
      <c r="M12" s="159"/>
      <c r="N12" s="9" t="s">
        <v>32</v>
      </c>
      <c r="O12" s="9" t="s">
        <v>33</v>
      </c>
      <c r="P12" s="9" t="s">
        <v>32</v>
      </c>
      <c r="Q12" s="9" t="s">
        <v>33</v>
      </c>
      <c r="R12" s="9" t="s">
        <v>32</v>
      </c>
      <c r="S12" s="9" t="s">
        <v>33</v>
      </c>
      <c r="T12" s="9" t="s">
        <v>32</v>
      </c>
      <c r="U12" s="9" t="s">
        <v>33</v>
      </c>
      <c r="V12" s="9" t="s">
        <v>32</v>
      </c>
      <c r="W12" s="9" t="s">
        <v>33</v>
      </c>
      <c r="X12" s="9" t="s">
        <v>32</v>
      </c>
      <c r="Y12" s="9" t="s">
        <v>33</v>
      </c>
      <c r="Z12" s="9" t="s">
        <v>32</v>
      </c>
      <c r="AA12" s="9" t="s">
        <v>33</v>
      </c>
      <c r="AB12" s="9" t="s">
        <v>32</v>
      </c>
      <c r="AC12" s="9" t="s">
        <v>33</v>
      </c>
      <c r="AD12" s="9" t="s">
        <v>32</v>
      </c>
      <c r="AE12" s="9" t="s">
        <v>33</v>
      </c>
      <c r="AF12" s="9" t="s">
        <v>32</v>
      </c>
      <c r="AG12" s="9" t="s">
        <v>33</v>
      </c>
      <c r="AH12" s="9" t="s">
        <v>32</v>
      </c>
      <c r="AI12" s="9" t="s">
        <v>33</v>
      </c>
      <c r="AJ12" s="9" t="s">
        <v>32</v>
      </c>
      <c r="AK12" s="9" t="s">
        <v>33</v>
      </c>
      <c r="AL12" s="10" t="s">
        <v>34</v>
      </c>
      <c r="AM12" s="11"/>
      <c r="AN12" s="109"/>
      <c r="AO12" s="162"/>
      <c r="AP12" s="165"/>
      <c r="AQ12" s="68" t="s">
        <v>35</v>
      </c>
      <c r="AR12" s="68" t="s">
        <v>36</v>
      </c>
      <c r="AS12" s="68" t="s">
        <v>37</v>
      </c>
      <c r="AT12" s="68" t="s">
        <v>38</v>
      </c>
      <c r="AU12" s="166"/>
      <c r="AV12" s="166"/>
      <c r="AW12" s="68" t="s">
        <v>36</v>
      </c>
      <c r="AX12" s="68" t="s">
        <v>37</v>
      </c>
      <c r="AY12" s="68" t="s">
        <v>38</v>
      </c>
      <c r="AZ12" s="167"/>
    </row>
    <row r="13" spans="2:135" ht="51" customHeight="1">
      <c r="B13" s="169" t="s">
        <v>69</v>
      </c>
      <c r="C13" s="110" t="s">
        <v>61</v>
      </c>
      <c r="D13" s="186" t="s">
        <v>64</v>
      </c>
      <c r="E13" s="172" t="s">
        <v>72</v>
      </c>
      <c r="F13" s="172"/>
      <c r="G13" s="69">
        <v>1</v>
      </c>
      <c r="H13" s="56" t="s">
        <v>66</v>
      </c>
      <c r="I13" s="58">
        <v>28</v>
      </c>
      <c r="J13" s="55">
        <v>1</v>
      </c>
      <c r="K13" s="56" t="s">
        <v>50</v>
      </c>
      <c r="L13" s="70" t="s">
        <v>51</v>
      </c>
      <c r="M13" s="56" t="s">
        <v>52</v>
      </c>
      <c r="N13" s="63">
        <v>28</v>
      </c>
      <c r="O13" s="48">
        <v>22</v>
      </c>
      <c r="P13" s="63"/>
      <c r="Q13" s="48"/>
      <c r="R13" s="63"/>
      <c r="S13" s="48"/>
      <c r="T13" s="63"/>
      <c r="U13" s="48"/>
      <c r="V13" s="63"/>
      <c r="W13" s="48"/>
      <c r="X13" s="63"/>
      <c r="Y13" s="48"/>
      <c r="Z13" s="63"/>
      <c r="AA13" s="48"/>
      <c r="AB13" s="63"/>
      <c r="AC13" s="48"/>
      <c r="AD13" s="63"/>
      <c r="AE13" s="48"/>
      <c r="AF13" s="63"/>
      <c r="AG13" s="48"/>
      <c r="AH13" s="63"/>
      <c r="AI13" s="48"/>
      <c r="AJ13" s="63"/>
      <c r="AK13" s="48"/>
      <c r="AL13" s="64">
        <f t="shared" ref="AL13:AL19" si="0">+(O13+Q13+S13+U13+W13+Y13+AA13+AC13+AE13+AG13+AI13+AK13)/(N13+P13+R13+T13+V13+X13+Z13+AB13+AD13+AF13+AH13+AJ13)</f>
        <v>0.7857142857142857</v>
      </c>
      <c r="AM13" s="59">
        <f>(AL13/I13)*28</f>
        <v>0.7857142857142857</v>
      </c>
      <c r="AN13" s="175" t="s">
        <v>71</v>
      </c>
      <c r="AO13" s="176"/>
      <c r="AP13" s="49"/>
      <c r="AQ13" s="75" t="s">
        <v>70</v>
      </c>
      <c r="AR13" s="62">
        <v>1000000</v>
      </c>
      <c r="AS13" s="62">
        <v>0</v>
      </c>
      <c r="AT13" s="62">
        <v>0</v>
      </c>
      <c r="AU13" s="19">
        <f>+AR13+AS13+AT13</f>
        <v>1000000</v>
      </c>
      <c r="AV13" s="60">
        <f>SUM(AW13:AY13)</f>
        <v>0</v>
      </c>
      <c r="AW13" s="60">
        <v>0</v>
      </c>
      <c r="AX13" s="60">
        <v>0</v>
      </c>
      <c r="AY13" s="60">
        <v>0</v>
      </c>
      <c r="AZ13" s="61">
        <f t="shared" ref="AZ13:AZ19" si="1">IF((AV13/AU13)&gt;=100%,100%,AV13/AU13)</f>
        <v>0</v>
      </c>
    </row>
    <row r="14" spans="2:135" ht="222" customHeight="1">
      <c r="B14" s="170"/>
      <c r="C14" s="111"/>
      <c r="D14" s="187"/>
      <c r="E14" s="154" t="s">
        <v>73</v>
      </c>
      <c r="F14" s="154"/>
      <c r="G14" s="38">
        <v>2</v>
      </c>
      <c r="H14" s="13" t="s">
        <v>65</v>
      </c>
      <c r="I14" s="16">
        <v>1</v>
      </c>
      <c r="J14" s="12">
        <v>1</v>
      </c>
      <c r="K14" s="13" t="s">
        <v>50</v>
      </c>
      <c r="L14" s="45" t="s">
        <v>51</v>
      </c>
      <c r="M14" s="13" t="s">
        <v>52</v>
      </c>
      <c r="N14" s="41">
        <v>1</v>
      </c>
      <c r="O14" s="36"/>
      <c r="P14" s="41"/>
      <c r="Q14" s="36"/>
      <c r="R14" s="41"/>
      <c r="S14" s="36"/>
      <c r="T14" s="41"/>
      <c r="U14" s="36"/>
      <c r="V14" s="41"/>
      <c r="W14" s="36"/>
      <c r="X14" s="41"/>
      <c r="Y14" s="36"/>
      <c r="Z14" s="41"/>
      <c r="AA14" s="36"/>
      <c r="AB14" s="41"/>
      <c r="AC14" s="36"/>
      <c r="AD14" s="41"/>
      <c r="AE14" s="36"/>
      <c r="AF14" s="41"/>
      <c r="AG14" s="36"/>
      <c r="AH14" s="41"/>
      <c r="AI14" s="36"/>
      <c r="AJ14" s="41"/>
      <c r="AK14" s="36"/>
      <c r="AL14" s="14">
        <f t="shared" si="0"/>
        <v>0</v>
      </c>
      <c r="AM14" s="17">
        <f t="shared" ref="AM14:AM19" si="2">AL14/I14</f>
        <v>0</v>
      </c>
      <c r="AN14" s="146" t="s">
        <v>57</v>
      </c>
      <c r="AO14" s="147"/>
      <c r="AP14" s="46"/>
      <c r="AQ14" s="47" t="s">
        <v>70</v>
      </c>
      <c r="AR14" s="32">
        <v>1000000</v>
      </c>
      <c r="AS14" s="32">
        <v>0</v>
      </c>
      <c r="AT14" s="32">
        <v>0</v>
      </c>
      <c r="AU14" s="19">
        <f>SUM(AR14:AT14)</f>
        <v>1000000</v>
      </c>
      <c r="AV14" s="33">
        <f>SUM(AW14:AY14)</f>
        <v>0</v>
      </c>
      <c r="AW14" s="33">
        <v>0</v>
      </c>
      <c r="AX14" s="33">
        <v>0</v>
      </c>
      <c r="AY14" s="33">
        <v>0</v>
      </c>
      <c r="AZ14" s="34">
        <f>IF((AV14/AU14)&gt;=100%,100%,AV14/AU14)</f>
        <v>0</v>
      </c>
    </row>
    <row r="15" spans="2:135" ht="56.25" customHeight="1">
      <c r="B15" s="170"/>
      <c r="C15" s="111"/>
      <c r="D15" s="187"/>
      <c r="E15" s="154" t="s">
        <v>88</v>
      </c>
      <c r="F15" s="154"/>
      <c r="G15" s="38">
        <v>3</v>
      </c>
      <c r="H15" s="13" t="s">
        <v>62</v>
      </c>
      <c r="I15" s="16">
        <v>1</v>
      </c>
      <c r="J15" s="12">
        <v>1</v>
      </c>
      <c r="K15" s="13" t="s">
        <v>50</v>
      </c>
      <c r="L15" s="45" t="s">
        <v>51</v>
      </c>
      <c r="M15" s="13" t="s">
        <v>52</v>
      </c>
      <c r="N15" s="41"/>
      <c r="O15" s="36"/>
      <c r="P15" s="41"/>
      <c r="Q15" s="36"/>
      <c r="R15" s="41">
        <v>1</v>
      </c>
      <c r="S15" s="36"/>
      <c r="T15" s="41"/>
      <c r="U15" s="36"/>
      <c r="V15" s="41"/>
      <c r="W15" s="36"/>
      <c r="X15" s="41"/>
      <c r="Y15" s="36"/>
      <c r="Z15" s="41"/>
      <c r="AA15" s="36"/>
      <c r="AB15" s="41"/>
      <c r="AC15" s="36"/>
      <c r="AD15" s="41"/>
      <c r="AE15" s="36"/>
      <c r="AF15" s="41"/>
      <c r="AG15" s="36"/>
      <c r="AH15" s="41"/>
      <c r="AI15" s="36"/>
      <c r="AJ15" s="41"/>
      <c r="AK15" s="36"/>
      <c r="AL15" s="14">
        <f t="shared" si="0"/>
        <v>0</v>
      </c>
      <c r="AM15" s="17">
        <f t="shared" si="2"/>
        <v>0</v>
      </c>
      <c r="AN15" s="146" t="s">
        <v>63</v>
      </c>
      <c r="AO15" s="147"/>
      <c r="AP15" s="46"/>
      <c r="AQ15" s="31" t="s">
        <v>78</v>
      </c>
      <c r="AR15" s="18">
        <v>132000000</v>
      </c>
      <c r="AS15" s="32">
        <v>0</v>
      </c>
      <c r="AT15" s="32">
        <v>0</v>
      </c>
      <c r="AU15" s="19">
        <f>+AR15+AS15+AT15</f>
        <v>132000000</v>
      </c>
      <c r="AV15" s="33">
        <v>0</v>
      </c>
      <c r="AW15" s="33">
        <v>0</v>
      </c>
      <c r="AX15" s="33">
        <v>0</v>
      </c>
      <c r="AY15" s="33">
        <v>0</v>
      </c>
      <c r="AZ15" s="34">
        <f t="shared" si="1"/>
        <v>0</v>
      </c>
    </row>
    <row r="16" spans="2:135" ht="88.5" customHeight="1">
      <c r="B16" s="170"/>
      <c r="C16" s="111"/>
      <c r="D16" s="188" t="s">
        <v>59</v>
      </c>
      <c r="E16" s="155" t="s">
        <v>74</v>
      </c>
      <c r="F16" s="155"/>
      <c r="G16" s="38">
        <v>4</v>
      </c>
      <c r="H16" s="37" t="s">
        <v>79</v>
      </c>
      <c r="I16" s="16">
        <v>10</v>
      </c>
      <c r="J16" s="12">
        <v>1</v>
      </c>
      <c r="K16" s="39" t="s">
        <v>58</v>
      </c>
      <c r="L16" s="45" t="s">
        <v>51</v>
      </c>
      <c r="M16" s="13" t="s">
        <v>52</v>
      </c>
      <c r="N16" s="15"/>
      <c r="O16" s="16"/>
      <c r="P16" s="15"/>
      <c r="Q16" s="16"/>
      <c r="R16" s="15">
        <v>1</v>
      </c>
      <c r="S16" s="16"/>
      <c r="T16" s="15">
        <v>1</v>
      </c>
      <c r="U16" s="16"/>
      <c r="V16" s="15">
        <v>1</v>
      </c>
      <c r="W16" s="16"/>
      <c r="X16" s="15">
        <v>1</v>
      </c>
      <c r="Y16" s="16"/>
      <c r="Z16" s="15">
        <v>1</v>
      </c>
      <c r="AA16" s="16"/>
      <c r="AB16" s="15">
        <v>1</v>
      </c>
      <c r="AC16" s="16"/>
      <c r="AD16" s="15">
        <v>1</v>
      </c>
      <c r="AE16" s="16"/>
      <c r="AF16" s="15">
        <v>1</v>
      </c>
      <c r="AG16" s="16"/>
      <c r="AH16" s="15">
        <v>1</v>
      </c>
      <c r="AI16" s="16"/>
      <c r="AJ16" s="15">
        <v>1</v>
      </c>
      <c r="AK16" s="16"/>
      <c r="AL16" s="14">
        <f t="shared" si="0"/>
        <v>0</v>
      </c>
      <c r="AM16" s="17">
        <f>(AL16/I16)*11</f>
        <v>0</v>
      </c>
      <c r="AN16" s="168" t="s">
        <v>81</v>
      </c>
      <c r="AO16" s="168"/>
      <c r="AP16" s="40"/>
      <c r="AQ16" s="31" t="s">
        <v>70</v>
      </c>
      <c r="AR16" s="18">
        <v>1000000</v>
      </c>
      <c r="AS16" s="18">
        <v>0</v>
      </c>
      <c r="AT16" s="18">
        <v>0</v>
      </c>
      <c r="AU16" s="19">
        <f>+AR16+AS16+AT16</f>
        <v>1000000</v>
      </c>
      <c r="AV16" s="33">
        <f>+AW16</f>
        <v>0</v>
      </c>
      <c r="AW16" s="33">
        <v>0</v>
      </c>
      <c r="AX16" s="20">
        <v>0</v>
      </c>
      <c r="AY16" s="20">
        <v>0</v>
      </c>
      <c r="AZ16" s="21">
        <f t="shared" si="1"/>
        <v>0</v>
      </c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</row>
    <row r="17" spans="1:135" ht="63.65" customHeight="1">
      <c r="B17" s="170"/>
      <c r="C17" s="111"/>
      <c r="D17" s="189"/>
      <c r="E17" s="154" t="s">
        <v>75</v>
      </c>
      <c r="F17" s="154"/>
      <c r="G17" s="38">
        <v>5</v>
      </c>
      <c r="H17" s="37" t="s">
        <v>80</v>
      </c>
      <c r="I17" s="16">
        <v>10</v>
      </c>
      <c r="J17" s="12">
        <v>1</v>
      </c>
      <c r="K17" s="39" t="s">
        <v>58</v>
      </c>
      <c r="L17" s="45" t="s">
        <v>51</v>
      </c>
      <c r="M17" s="13" t="s">
        <v>52</v>
      </c>
      <c r="N17" s="15"/>
      <c r="O17" s="16"/>
      <c r="P17" s="15"/>
      <c r="Q17" s="16"/>
      <c r="R17" s="15">
        <v>1</v>
      </c>
      <c r="S17" s="16"/>
      <c r="T17" s="15">
        <v>1</v>
      </c>
      <c r="U17" s="16"/>
      <c r="V17" s="15">
        <v>1</v>
      </c>
      <c r="W17" s="16"/>
      <c r="X17" s="15">
        <v>1</v>
      </c>
      <c r="Y17" s="16"/>
      <c r="Z17" s="15">
        <v>1</v>
      </c>
      <c r="AA17" s="16"/>
      <c r="AB17" s="15">
        <v>1</v>
      </c>
      <c r="AC17" s="16"/>
      <c r="AD17" s="15">
        <v>1</v>
      </c>
      <c r="AE17" s="16"/>
      <c r="AF17" s="15">
        <v>1</v>
      </c>
      <c r="AG17" s="16"/>
      <c r="AH17" s="15">
        <v>1</v>
      </c>
      <c r="AI17" s="16"/>
      <c r="AJ17" s="15">
        <v>1</v>
      </c>
      <c r="AK17" s="16"/>
      <c r="AL17" s="14">
        <f t="shared" si="0"/>
        <v>0</v>
      </c>
      <c r="AM17" s="17">
        <f>(AL17/I17)*11</f>
        <v>0</v>
      </c>
      <c r="AN17" s="168" t="s">
        <v>82</v>
      </c>
      <c r="AO17" s="168"/>
      <c r="AP17" s="40"/>
      <c r="AQ17" s="31" t="s">
        <v>70</v>
      </c>
      <c r="AR17" s="18">
        <v>1000000</v>
      </c>
      <c r="AS17" s="18">
        <v>0</v>
      </c>
      <c r="AT17" s="18">
        <v>0</v>
      </c>
      <c r="AU17" s="19">
        <f>+AR17+AS17+AT17</f>
        <v>1000000</v>
      </c>
      <c r="AV17" s="33">
        <f>+AW17</f>
        <v>0</v>
      </c>
      <c r="AW17" s="33">
        <v>0</v>
      </c>
      <c r="AX17" s="20">
        <v>0</v>
      </c>
      <c r="AY17" s="20">
        <v>0</v>
      </c>
      <c r="AZ17" s="21">
        <f t="shared" si="1"/>
        <v>0</v>
      </c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</row>
    <row r="18" spans="1:135" ht="58.5" customHeight="1">
      <c r="B18" s="170"/>
      <c r="C18" s="111"/>
      <c r="D18" s="189"/>
      <c r="E18" s="111" t="s">
        <v>76</v>
      </c>
      <c r="F18" s="111"/>
      <c r="G18" s="38">
        <v>6</v>
      </c>
      <c r="H18" s="37" t="s">
        <v>67</v>
      </c>
      <c r="I18" s="16">
        <v>4</v>
      </c>
      <c r="J18" s="12">
        <v>1</v>
      </c>
      <c r="K18" s="39" t="s">
        <v>39</v>
      </c>
      <c r="L18" s="45" t="s">
        <v>51</v>
      </c>
      <c r="M18" s="13" t="s">
        <v>52</v>
      </c>
      <c r="N18" s="15"/>
      <c r="O18" s="16"/>
      <c r="P18" s="15"/>
      <c r="Q18" s="16"/>
      <c r="R18" s="15">
        <v>1</v>
      </c>
      <c r="S18" s="16"/>
      <c r="T18" s="15"/>
      <c r="U18" s="16"/>
      <c r="V18" s="15"/>
      <c r="W18" s="16"/>
      <c r="X18" s="15">
        <v>1</v>
      </c>
      <c r="Y18" s="16"/>
      <c r="Z18" s="15"/>
      <c r="AA18" s="16"/>
      <c r="AB18" s="15"/>
      <c r="AC18" s="16"/>
      <c r="AD18" s="15">
        <v>1</v>
      </c>
      <c r="AE18" s="16"/>
      <c r="AF18" s="15"/>
      <c r="AG18" s="16"/>
      <c r="AH18" s="15"/>
      <c r="AI18" s="16"/>
      <c r="AJ18" s="15">
        <v>1</v>
      </c>
      <c r="AK18" s="16"/>
      <c r="AL18" s="14">
        <f t="shared" si="0"/>
        <v>0</v>
      </c>
      <c r="AM18" s="17">
        <f>(AL18/I18)*4</f>
        <v>0</v>
      </c>
      <c r="AN18" s="125" t="s">
        <v>83</v>
      </c>
      <c r="AO18" s="125"/>
      <c r="AP18" s="43"/>
      <c r="AQ18" s="31" t="s">
        <v>70</v>
      </c>
      <c r="AR18" s="18">
        <v>1000000</v>
      </c>
      <c r="AS18" s="18">
        <v>0</v>
      </c>
      <c r="AT18" s="18">
        <v>0</v>
      </c>
      <c r="AU18" s="19">
        <f>+AR18+AS18+AT18</f>
        <v>1000000</v>
      </c>
      <c r="AV18" s="33">
        <f>+AW18</f>
        <v>0</v>
      </c>
      <c r="AW18" s="20">
        <v>0</v>
      </c>
      <c r="AX18" s="20">
        <v>0</v>
      </c>
      <c r="AY18" s="20">
        <v>0</v>
      </c>
      <c r="AZ18" s="21">
        <f t="shared" si="1"/>
        <v>0</v>
      </c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</row>
    <row r="19" spans="1:135" ht="46.5" customHeight="1" thickBot="1">
      <c r="B19" s="171"/>
      <c r="C19" s="112"/>
      <c r="D19" s="190"/>
      <c r="E19" s="112" t="s">
        <v>77</v>
      </c>
      <c r="F19" s="112"/>
      <c r="G19" s="71">
        <v>7</v>
      </c>
      <c r="H19" s="54" t="s">
        <v>68</v>
      </c>
      <c r="I19" s="50">
        <v>1</v>
      </c>
      <c r="J19" s="65">
        <v>1</v>
      </c>
      <c r="K19" s="72" t="s">
        <v>50</v>
      </c>
      <c r="L19" s="73" t="s">
        <v>51</v>
      </c>
      <c r="M19" s="57" t="s">
        <v>52</v>
      </c>
      <c r="N19" s="51"/>
      <c r="O19" s="50"/>
      <c r="P19" s="51"/>
      <c r="Q19" s="50"/>
      <c r="R19" s="51"/>
      <c r="S19" s="50"/>
      <c r="T19" s="51"/>
      <c r="U19" s="50"/>
      <c r="V19" s="51"/>
      <c r="W19" s="50"/>
      <c r="X19" s="51"/>
      <c r="Y19" s="50"/>
      <c r="Z19" s="51"/>
      <c r="AA19" s="50"/>
      <c r="AB19" s="51"/>
      <c r="AC19" s="50"/>
      <c r="AD19" s="51"/>
      <c r="AE19" s="50"/>
      <c r="AF19" s="51"/>
      <c r="AG19" s="50"/>
      <c r="AH19" s="51"/>
      <c r="AI19" s="50"/>
      <c r="AJ19" s="51">
        <v>1</v>
      </c>
      <c r="AK19" s="50"/>
      <c r="AL19" s="67">
        <f t="shared" si="0"/>
        <v>0</v>
      </c>
      <c r="AM19" s="66">
        <f t="shared" si="2"/>
        <v>0</v>
      </c>
      <c r="AN19" s="127" t="s">
        <v>53</v>
      </c>
      <c r="AO19" s="127"/>
      <c r="AP19" s="52"/>
      <c r="AQ19" s="74" t="s">
        <v>70</v>
      </c>
      <c r="AR19" s="53">
        <v>1000000</v>
      </c>
      <c r="AS19" s="53">
        <v>0</v>
      </c>
      <c r="AT19" s="53">
        <v>0</v>
      </c>
      <c r="AU19" s="42">
        <f>+AR19+AS19+AT19</f>
        <v>1000000</v>
      </c>
      <c r="AV19" s="33">
        <f>+AW19</f>
        <v>0</v>
      </c>
      <c r="AW19" s="33">
        <v>0</v>
      </c>
      <c r="AX19" s="33">
        <v>0</v>
      </c>
      <c r="AY19" s="33">
        <v>0</v>
      </c>
      <c r="AZ19" s="34">
        <f t="shared" si="1"/>
        <v>0</v>
      </c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</row>
    <row r="20" spans="1:135" ht="18" customHeight="1">
      <c r="B20" s="22" t="s">
        <v>42</v>
      </c>
      <c r="C20" s="22"/>
      <c r="D20" s="22"/>
      <c r="E20" s="22"/>
      <c r="F20" s="22"/>
      <c r="G20" s="44"/>
      <c r="H20" s="22"/>
      <c r="I20" s="177" t="s">
        <v>40</v>
      </c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9"/>
      <c r="AM20" s="180">
        <f>AVERAGE(AM13:AM19)</f>
        <v>0.11224489795918367</v>
      </c>
      <c r="AN20" s="22"/>
      <c r="AO20" s="22"/>
      <c r="AP20" s="22"/>
      <c r="AQ20" s="152" t="s">
        <v>41</v>
      </c>
      <c r="AR20" s="153"/>
      <c r="AS20" s="153"/>
      <c r="AT20" s="153"/>
      <c r="AU20" s="183">
        <f>SUM(AU13:AU19)</f>
        <v>138000000</v>
      </c>
      <c r="AV20" s="185">
        <f>SUM(AV13:AV19)</f>
        <v>0</v>
      </c>
      <c r="AW20" s="185">
        <f>SUM(AW13:AW19)</f>
        <v>0</v>
      </c>
      <c r="AX20" s="185">
        <f>SUM(AX13:AX19)</f>
        <v>0</v>
      </c>
      <c r="AY20" s="185">
        <f>SUM(AY13:AY19)</f>
        <v>0</v>
      </c>
      <c r="AZ20" s="182">
        <f>IF((AV20/AU20)&gt;=100%,100%,AV20/AU20)</f>
        <v>0</v>
      </c>
      <c r="BA20" s="126"/>
    </row>
    <row r="21" spans="1:135" ht="8.15" customHeight="1" thickBot="1">
      <c r="B21" s="22" t="s">
        <v>42</v>
      </c>
      <c r="C21" s="22"/>
      <c r="D21" s="22"/>
      <c r="E21" s="22"/>
      <c r="F21" s="22"/>
      <c r="G21" s="44"/>
      <c r="H21" s="22"/>
      <c r="I21" s="149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1"/>
      <c r="AM21" s="181"/>
      <c r="AN21" s="22"/>
      <c r="AO21" s="22"/>
      <c r="AP21" s="22"/>
      <c r="AQ21" s="132"/>
      <c r="AR21" s="133"/>
      <c r="AS21" s="133"/>
      <c r="AT21" s="133"/>
      <c r="AU21" s="184"/>
      <c r="AV21" s="148"/>
      <c r="AW21" s="148"/>
      <c r="AX21" s="148"/>
      <c r="AY21" s="148"/>
      <c r="AZ21" s="128"/>
      <c r="BA21" s="126"/>
    </row>
    <row r="22" spans="1:135" ht="5.15" customHeight="1" thickBot="1">
      <c r="B22" s="23"/>
      <c r="C22" s="129"/>
      <c r="D22" s="129"/>
      <c r="E22" s="129"/>
      <c r="F22" s="129"/>
    </row>
    <row r="23" spans="1:135" ht="20.149999999999999" customHeight="1" thickBot="1">
      <c r="B23" s="76" t="s">
        <v>43</v>
      </c>
      <c r="C23" s="130" t="s">
        <v>89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1"/>
      <c r="AS23" s="24"/>
      <c r="AU23" s="25"/>
    </row>
    <row r="24" spans="1:135" ht="5.15" customHeight="1" thickBot="1">
      <c r="B24" s="77"/>
      <c r="F24" s="2"/>
      <c r="G24" s="2"/>
      <c r="H24" s="2"/>
      <c r="I24" s="2"/>
      <c r="J24" s="2"/>
      <c r="K24" s="2"/>
      <c r="AR24" s="1"/>
    </row>
    <row r="25" spans="1:135" ht="20.149999999999999" customHeight="1" thickBot="1">
      <c r="B25" s="76" t="s">
        <v>44</v>
      </c>
      <c r="C25" s="130" t="s">
        <v>89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AS25" s="24"/>
      <c r="AU25" s="25"/>
    </row>
    <row r="26" spans="1:135" ht="5.15" customHeight="1" thickBot="1">
      <c r="B26" s="77"/>
      <c r="F26" s="2"/>
      <c r="G26" s="2"/>
      <c r="H26" s="2"/>
      <c r="I26" s="2"/>
      <c r="J26" s="2"/>
      <c r="K26" s="2"/>
      <c r="AR26" s="1"/>
    </row>
    <row r="27" spans="1:135" ht="20.149999999999999" customHeight="1" thickBot="1">
      <c r="B27" s="76" t="s">
        <v>45</v>
      </c>
      <c r="C27" s="135">
        <v>45322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AS27" s="24"/>
      <c r="AU27" s="25"/>
    </row>
    <row r="28" spans="1:135">
      <c r="C28" s="134"/>
      <c r="D28" s="134"/>
      <c r="E28" s="134"/>
      <c r="F28" s="134"/>
      <c r="AU28" s="26"/>
      <c r="AV28" s="27"/>
      <c r="AW28" s="28"/>
    </row>
    <row r="29" spans="1:135">
      <c r="C29" s="134"/>
      <c r="D29" s="134"/>
      <c r="E29" s="134"/>
      <c r="F29" s="134"/>
      <c r="AU29" s="29"/>
      <c r="AV29" s="30"/>
      <c r="AW29" s="28"/>
    </row>
    <row r="30" spans="1:135" s="5" customFormat="1">
      <c r="A30" s="1"/>
      <c r="B30" s="1"/>
      <c r="C30" s="134"/>
      <c r="D30" s="134"/>
      <c r="E30" s="134"/>
      <c r="F30" s="13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3"/>
      <c r="AN30" s="1"/>
      <c r="AO30" s="1"/>
      <c r="AP30" s="1"/>
      <c r="AQ30" s="1"/>
      <c r="AR30" s="4"/>
      <c r="AS30" s="4"/>
      <c r="AT30" s="4"/>
      <c r="AU30" s="29"/>
      <c r="AV30" s="30"/>
      <c r="AW30" s="28"/>
      <c r="AX30" s="4"/>
      <c r="AY30" s="4"/>
      <c r="BA30" s="2"/>
      <c r="BB30" s="1"/>
    </row>
    <row r="31" spans="1:135" s="5" customFormat="1">
      <c r="A31" s="1"/>
      <c r="B31" s="1"/>
      <c r="C31" s="134"/>
      <c r="D31" s="134"/>
      <c r="E31" s="134"/>
      <c r="F31" s="13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3"/>
      <c r="AN31" s="1"/>
      <c r="AO31" s="1"/>
      <c r="AP31" s="1"/>
      <c r="AQ31" s="1"/>
      <c r="AR31" s="4"/>
      <c r="AS31" s="4"/>
      <c r="AT31" s="4"/>
      <c r="AU31" s="29"/>
      <c r="AV31" s="30"/>
      <c r="AW31" s="28"/>
      <c r="AX31" s="4"/>
      <c r="AY31" s="4"/>
      <c r="BA31" s="2"/>
      <c r="BB31" s="1"/>
    </row>
    <row r="32" spans="1:135" s="5" customFormat="1">
      <c r="A32" s="1"/>
      <c r="B32" s="1"/>
      <c r="C32" s="134"/>
      <c r="D32" s="134"/>
      <c r="E32" s="134"/>
      <c r="F32" s="13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3"/>
      <c r="AN32" s="1"/>
      <c r="AO32" s="1"/>
      <c r="AP32" s="1"/>
      <c r="AQ32" s="1"/>
      <c r="AR32" s="4"/>
      <c r="AS32" s="4"/>
      <c r="AT32" s="4"/>
      <c r="AU32" s="29"/>
      <c r="AV32" s="30"/>
      <c r="AW32" s="28"/>
      <c r="AX32" s="4"/>
      <c r="AY32" s="4"/>
      <c r="BA32" s="2"/>
      <c r="BB32" s="1"/>
    </row>
    <row r="33" spans="1:54" s="5" customFormat="1">
      <c r="A33" s="1"/>
      <c r="B33" s="1"/>
      <c r="C33" s="134"/>
      <c r="D33" s="134"/>
      <c r="E33" s="134"/>
      <c r="F33" s="13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3"/>
      <c r="AN33" s="1"/>
      <c r="AO33" s="1"/>
      <c r="AP33" s="1"/>
      <c r="AQ33" s="1"/>
      <c r="AR33" s="4"/>
      <c r="AS33" s="4"/>
      <c r="AT33" s="4"/>
      <c r="AU33" s="29"/>
      <c r="AV33" s="30"/>
      <c r="AW33" s="28"/>
      <c r="AX33" s="4"/>
      <c r="AY33" s="4"/>
      <c r="BA33" s="2"/>
      <c r="BB33" s="1"/>
    </row>
    <row r="34" spans="1:54" s="5" customFormat="1">
      <c r="A34" s="1"/>
      <c r="B34" s="1"/>
      <c r="C34" s="134"/>
      <c r="D34" s="134"/>
      <c r="E34" s="134"/>
      <c r="F34" s="13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3"/>
      <c r="AN34" s="1"/>
      <c r="AO34" s="1"/>
      <c r="AP34" s="1"/>
      <c r="AQ34" s="1"/>
      <c r="AR34" s="4"/>
      <c r="AS34" s="4"/>
      <c r="AT34" s="4"/>
      <c r="AU34" s="28"/>
      <c r="AV34" s="28"/>
      <c r="AW34" s="28"/>
      <c r="AX34" s="4"/>
      <c r="AY34" s="4"/>
      <c r="BA34" s="2"/>
      <c r="BB34" s="1"/>
    </row>
    <row r="35" spans="1:54" s="5" customFormat="1">
      <c r="A35" s="1"/>
      <c r="B35" s="1"/>
      <c r="C35" s="134"/>
      <c r="D35" s="134"/>
      <c r="E35" s="134"/>
      <c r="F35" s="13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3"/>
      <c r="AN35" s="1"/>
      <c r="AO35" s="1"/>
      <c r="AP35" s="1"/>
      <c r="AQ35" s="1"/>
      <c r="AR35" s="4"/>
      <c r="AS35" s="4"/>
      <c r="AT35" s="4"/>
      <c r="AU35" s="28"/>
      <c r="AV35" s="28"/>
      <c r="AW35" s="4"/>
      <c r="AX35" s="4"/>
      <c r="AY35" s="4"/>
      <c r="BA35" s="2"/>
      <c r="BB35" s="1"/>
    </row>
    <row r="36" spans="1:54" s="5" customFormat="1">
      <c r="A36" s="1"/>
      <c r="B36" s="1"/>
      <c r="C36" s="134"/>
      <c r="D36" s="134"/>
      <c r="E36" s="134"/>
      <c r="F36" s="13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"/>
      <c r="AN36" s="1"/>
      <c r="AO36" s="1"/>
      <c r="AP36" s="1"/>
      <c r="AQ36" s="1"/>
      <c r="AR36" s="4"/>
      <c r="AS36" s="4"/>
      <c r="AT36" s="4"/>
      <c r="AU36" s="4"/>
      <c r="AV36" s="4"/>
      <c r="AW36" s="4"/>
      <c r="AX36" s="4"/>
      <c r="AY36" s="4"/>
      <c r="BA36" s="2"/>
      <c r="BB36" s="1"/>
    </row>
    <row r="37" spans="1:54" s="5" customFormat="1">
      <c r="A37" s="1"/>
      <c r="B37" s="1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3"/>
      <c r="AN37" s="1"/>
      <c r="AO37" s="1"/>
      <c r="AP37" s="1"/>
      <c r="AQ37" s="1"/>
      <c r="AR37" s="4"/>
      <c r="AS37" s="4"/>
      <c r="AT37" s="4"/>
      <c r="AU37" s="4"/>
      <c r="AV37" s="4"/>
      <c r="AW37" s="4"/>
      <c r="AX37" s="4"/>
      <c r="AY37" s="4"/>
      <c r="BA37" s="2"/>
      <c r="BB37" s="1"/>
    </row>
  </sheetData>
  <mergeCells count="85">
    <mergeCell ref="C27:N27"/>
    <mergeCell ref="C34:F34"/>
    <mergeCell ref="C35:F35"/>
    <mergeCell ref="C36:F36"/>
    <mergeCell ref="D13:D15"/>
    <mergeCell ref="E18:F18"/>
    <mergeCell ref="E19:F19"/>
    <mergeCell ref="D16:D19"/>
    <mergeCell ref="C28:F28"/>
    <mergeCell ref="C29:F29"/>
    <mergeCell ref="C30:F30"/>
    <mergeCell ref="C31:F31"/>
    <mergeCell ref="C32:F32"/>
    <mergeCell ref="C33:F33"/>
    <mergeCell ref="E16:F16"/>
    <mergeCell ref="C23:N23"/>
    <mergeCell ref="AZ20:AZ21"/>
    <mergeCell ref="BA20:BA21"/>
    <mergeCell ref="C22:F22"/>
    <mergeCell ref="AQ20:AT21"/>
    <mergeCell ref="AU20:AU21"/>
    <mergeCell ref="AV20:AV21"/>
    <mergeCell ref="AW20:AW21"/>
    <mergeCell ref="AX20:AX21"/>
    <mergeCell ref="AY20:AY21"/>
    <mergeCell ref="C25:N25"/>
    <mergeCell ref="AN17:AO17"/>
    <mergeCell ref="AN18:AO18"/>
    <mergeCell ref="AN19:AO19"/>
    <mergeCell ref="I20:AL21"/>
    <mergeCell ref="AM20:AM21"/>
    <mergeCell ref="K10:K12"/>
    <mergeCell ref="AN13:AO13"/>
    <mergeCell ref="E14:F14"/>
    <mergeCell ref="AN14:AO14"/>
    <mergeCell ref="E15:F15"/>
    <mergeCell ref="AN15:AO15"/>
    <mergeCell ref="AZ10:AZ12"/>
    <mergeCell ref="AN16:AO16"/>
    <mergeCell ref="AJ11:AK11"/>
    <mergeCell ref="B13:B19"/>
    <mergeCell ref="C13:C19"/>
    <mergeCell ref="E13:F13"/>
    <mergeCell ref="E17:F17"/>
    <mergeCell ref="X11:Y11"/>
    <mergeCell ref="Z11:AA11"/>
    <mergeCell ref="AB11:AC11"/>
    <mergeCell ref="AD11:AE11"/>
    <mergeCell ref="AF11:AG11"/>
    <mergeCell ref="AH11:AI11"/>
    <mergeCell ref="H10:H12"/>
    <mergeCell ref="I10:I12"/>
    <mergeCell ref="J10:J12"/>
    <mergeCell ref="AQ9:AZ9"/>
    <mergeCell ref="AU3:AZ3"/>
    <mergeCell ref="AU4:AZ4"/>
    <mergeCell ref="AU5:AZ5"/>
    <mergeCell ref="N11:O11"/>
    <mergeCell ref="N10:AK10"/>
    <mergeCell ref="AL10:AM10"/>
    <mergeCell ref="AN10:AO12"/>
    <mergeCell ref="AP10:AP12"/>
    <mergeCell ref="P11:Q11"/>
    <mergeCell ref="R11:S11"/>
    <mergeCell ref="T11:U11"/>
    <mergeCell ref="V11:W11"/>
    <mergeCell ref="AU10:AU12"/>
    <mergeCell ref="AV10:AV12"/>
    <mergeCell ref="AW10:AY11"/>
    <mergeCell ref="AU2:AZ2"/>
    <mergeCell ref="AQ10:AT11"/>
    <mergeCell ref="B2:G5"/>
    <mergeCell ref="H2:AT5"/>
    <mergeCell ref="L10:L12"/>
    <mergeCell ref="M10:M12"/>
    <mergeCell ref="B10:B12"/>
    <mergeCell ref="C10:C12"/>
    <mergeCell ref="D10:D12"/>
    <mergeCell ref="E10:F12"/>
    <mergeCell ref="G10:G12"/>
    <mergeCell ref="B7:C7"/>
    <mergeCell ref="D7:H7"/>
    <mergeCell ref="J7:K7"/>
    <mergeCell ref="B9:H9"/>
    <mergeCell ref="I9:AP9"/>
  </mergeCells>
  <pageMargins left="0.7" right="0.7" top="0.75" bottom="0.75" header="0.3" footer="0.3"/>
  <pageSetup paperSize="14" scale="2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Incentivos</vt:lpstr>
      <vt:lpstr>Incentivos!Área_de_impresión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Contol Interno 03</dc:creator>
  <cp:lastModifiedBy>ROQUE ARENAS</cp:lastModifiedBy>
  <cp:lastPrinted>2023-03-23T18:26:04Z</cp:lastPrinted>
  <dcterms:created xsi:type="dcterms:W3CDTF">2021-01-26T21:25:11Z</dcterms:created>
  <dcterms:modified xsi:type="dcterms:W3CDTF">2024-05-29T13:45:47Z</dcterms:modified>
</cp:coreProperties>
</file>